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<sst xmlns="http://schemas.openxmlformats.org/spreadsheetml/2006/main" count="67" uniqueCount="24">
  <si>
    <t>Linhusveien, inn</t>
  </si>
  <si>
    <t>Linhusveien, ut</t>
  </si>
  <si>
    <t>Trettebakken, inn</t>
  </si>
  <si>
    <t>Trettebakken, ut</t>
  </si>
  <si>
    <t>Snargangen, inn</t>
  </si>
  <si>
    <t>Snargangen, ut</t>
  </si>
  <si>
    <t>Morgen</t>
  </si>
  <si>
    <t>Kveld</t>
  </si>
  <si>
    <t>Snitt</t>
  </si>
  <si>
    <t>Sum</t>
  </si>
  <si>
    <t>Måling 2007</t>
  </si>
  <si>
    <t>Måling 1998</t>
  </si>
  <si>
    <t>Grand total:</t>
  </si>
  <si>
    <t>Årlig trafikkvekst</t>
  </si>
  <si>
    <t>Måling 1998 skalert til 2007 med årlig trafikkvekst</t>
  </si>
  <si>
    <t>Trafikkvekst 1998-2007</t>
  </si>
  <si>
    <t>Differans 2007-1998 uskalert</t>
  </si>
  <si>
    <t>Målinger utført i rushtid 07:30 - 9:00 og 15:30 - 17:00</t>
  </si>
  <si>
    <t>Rødt:</t>
  </si>
  <si>
    <t>Økning i trafikk</t>
  </si>
  <si>
    <t>Differans 2007-1998 skalert med antatt trafikkvekst</t>
  </si>
  <si>
    <t>Grønt:</t>
  </si>
  <si>
    <t>Nedgang i trafikk</t>
  </si>
  <si>
    <t>I undersøkelsen er Linhusveien, Trettebakken og Snargangen plukket ut, da det er disse gatene som kommer dårlig ut trafikkmessig etter innføring av sperring mot Griniveien.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</si>
</sst>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0.0"/>
  </numFmts>
  <fonts count="3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22.140625" style="0" customWidth="1"/>
    <col min="6" max="6" width="19.28125" style="0" customWidth="1"/>
  </cols>
  <sheetData>
    <row r="1" ht="12">
      <c r="C1" t="s">
        <v>17</v>
      </c>
    </row>
    <row r="3" spans="3:6" ht="12.75" customHeight="1">
      <c r="C3" s="10" t="s">
        <v>23</v>
      </c>
      <c r="D3" s="10"/>
      <c r="E3" s="10"/>
      <c r="F3" s="10"/>
    </row>
    <row r="4" spans="3:6" ht="12">
      <c r="C4" s="10"/>
      <c r="D4" s="10"/>
      <c r="E4" s="10"/>
      <c r="F4" s="10"/>
    </row>
    <row r="5" spans="3:6" ht="12">
      <c r="C5" s="10"/>
      <c r="D5" s="10"/>
      <c r="E5" s="10"/>
      <c r="F5" s="10"/>
    </row>
    <row r="7" spans="1:9" ht="12">
      <c r="A7" s="11" t="s">
        <v>10</v>
      </c>
      <c r="B7" s="11"/>
      <c r="C7" s="11"/>
      <c r="D7" s="11"/>
      <c r="F7" s="11" t="s">
        <v>16</v>
      </c>
      <c r="G7" s="11"/>
      <c r="H7" s="11"/>
      <c r="I7" s="11"/>
    </row>
    <row r="8" spans="1:9" ht="12">
      <c r="A8" s="2"/>
      <c r="B8" s="11" t="s">
        <v>8</v>
      </c>
      <c r="C8" s="11"/>
      <c r="D8" s="3" t="s">
        <v>9</v>
      </c>
      <c r="F8" s="2"/>
      <c r="G8" s="11" t="s">
        <v>8</v>
      </c>
      <c r="H8" s="11"/>
      <c r="I8" s="3" t="s">
        <v>9</v>
      </c>
    </row>
    <row r="9" spans="1:9" ht="13.5">
      <c r="A9" s="2"/>
      <c r="B9" s="1" t="s">
        <v>6</v>
      </c>
      <c r="C9" s="1" t="s">
        <v>7</v>
      </c>
      <c r="D9" s="2"/>
      <c r="F9" s="2"/>
      <c r="G9" s="1" t="s">
        <v>6</v>
      </c>
      <c r="H9" s="1" t="s">
        <v>7</v>
      </c>
      <c r="I9" s="2"/>
    </row>
    <row r="10" spans="1:9" ht="13.5">
      <c r="A10" s="4" t="s">
        <v>0</v>
      </c>
      <c r="B10" s="1">
        <v>78</v>
      </c>
      <c r="C10" s="1">
        <v>185</v>
      </c>
      <c r="D10" s="2">
        <f aca="true" t="shared" si="0" ref="D10:D15">+C10+B10</f>
        <v>263</v>
      </c>
      <c r="F10" s="4" t="s">
        <v>0</v>
      </c>
      <c r="G10" s="1">
        <f aca="true" t="shared" si="1" ref="G10:H15">+B10-B21</f>
        <v>-4</v>
      </c>
      <c r="H10" s="1">
        <f t="shared" si="1"/>
        <v>-61</v>
      </c>
      <c r="I10" s="2">
        <f aca="true" t="shared" si="2" ref="I10:I15">+H10+G10</f>
        <v>-65</v>
      </c>
    </row>
    <row r="11" spans="1:9" ht="13.5">
      <c r="A11" s="4" t="s">
        <v>1</v>
      </c>
      <c r="B11" s="1">
        <v>259</v>
      </c>
      <c r="C11" s="1">
        <v>130</v>
      </c>
      <c r="D11" s="2">
        <f t="shared" si="0"/>
        <v>389</v>
      </c>
      <c r="F11" s="4" t="s">
        <v>1</v>
      </c>
      <c r="G11" s="1">
        <f t="shared" si="1"/>
        <v>-65</v>
      </c>
      <c r="H11" s="1">
        <f t="shared" si="1"/>
        <v>-12</v>
      </c>
      <c r="I11" s="2">
        <f t="shared" si="2"/>
        <v>-77</v>
      </c>
    </row>
    <row r="12" spans="1:9" ht="13.5">
      <c r="A12" s="4" t="s">
        <v>2</v>
      </c>
      <c r="B12" s="1">
        <v>26</v>
      </c>
      <c r="C12" s="1">
        <v>79</v>
      </c>
      <c r="D12" s="2">
        <f t="shared" si="0"/>
        <v>105</v>
      </c>
      <c r="F12" s="4" t="s">
        <v>2</v>
      </c>
      <c r="G12" s="1">
        <f t="shared" si="1"/>
        <v>-38</v>
      </c>
      <c r="H12" s="1">
        <f t="shared" si="1"/>
        <v>-12</v>
      </c>
      <c r="I12" s="2">
        <f t="shared" si="2"/>
        <v>-50</v>
      </c>
    </row>
    <row r="13" spans="1:9" ht="13.5">
      <c r="A13" s="4" t="s">
        <v>3</v>
      </c>
      <c r="B13" s="1">
        <v>74</v>
      </c>
      <c r="C13" s="1">
        <v>45</v>
      </c>
      <c r="D13" s="2">
        <f t="shared" si="0"/>
        <v>119</v>
      </c>
      <c r="F13" s="4" t="s">
        <v>3</v>
      </c>
      <c r="G13" s="1">
        <f t="shared" si="1"/>
        <v>14</v>
      </c>
      <c r="H13" s="1">
        <f t="shared" si="1"/>
        <v>-18</v>
      </c>
      <c r="I13" s="2">
        <f t="shared" si="2"/>
        <v>-4</v>
      </c>
    </row>
    <row r="14" spans="1:9" ht="13.5">
      <c r="A14" s="4" t="s">
        <v>4</v>
      </c>
      <c r="B14" s="1">
        <v>62</v>
      </c>
      <c r="C14" s="1">
        <v>100</v>
      </c>
      <c r="D14" s="2">
        <f t="shared" si="0"/>
        <v>162</v>
      </c>
      <c r="F14" s="4" t="s">
        <v>4</v>
      </c>
      <c r="G14" s="1">
        <f t="shared" si="1"/>
        <v>49</v>
      </c>
      <c r="H14" s="1">
        <f t="shared" si="1"/>
        <v>51</v>
      </c>
      <c r="I14" s="2">
        <f t="shared" si="2"/>
        <v>100</v>
      </c>
    </row>
    <row r="15" spans="1:9" ht="13.5">
      <c r="A15" s="4" t="s">
        <v>5</v>
      </c>
      <c r="B15" s="1">
        <v>105</v>
      </c>
      <c r="C15" s="1">
        <v>57</v>
      </c>
      <c r="D15" s="2">
        <f t="shared" si="0"/>
        <v>162</v>
      </c>
      <c r="F15" s="4" t="s">
        <v>5</v>
      </c>
      <c r="G15" s="1">
        <f t="shared" si="1"/>
        <v>73</v>
      </c>
      <c r="H15" s="1">
        <f t="shared" si="1"/>
        <v>11</v>
      </c>
      <c r="I15" s="2">
        <f t="shared" si="2"/>
        <v>84</v>
      </c>
    </row>
    <row r="16" spans="1:9" ht="12">
      <c r="A16" s="2"/>
      <c r="B16" s="2" t="s">
        <v>12</v>
      </c>
      <c r="C16" s="2"/>
      <c r="D16" s="2">
        <f>SUM(D10:D15)</f>
        <v>1200</v>
      </c>
      <c r="F16" s="2"/>
      <c r="G16" s="2" t="s">
        <v>12</v>
      </c>
      <c r="H16" s="2"/>
      <c r="I16" s="2">
        <f>SUM(I10:I15)</f>
        <v>-12</v>
      </c>
    </row>
    <row r="18" spans="1:9" ht="12">
      <c r="A18" s="11" t="s">
        <v>11</v>
      </c>
      <c r="B18" s="11"/>
      <c r="C18" s="11"/>
      <c r="D18" s="11"/>
      <c r="F18" s="11" t="s">
        <v>20</v>
      </c>
      <c r="G18" s="11"/>
      <c r="H18" s="11"/>
      <c r="I18" s="11"/>
    </row>
    <row r="19" spans="1:9" ht="12">
      <c r="A19" s="2"/>
      <c r="B19" s="11" t="s">
        <v>8</v>
      </c>
      <c r="C19" s="11"/>
      <c r="D19" s="3" t="s">
        <v>9</v>
      </c>
      <c r="F19" s="2"/>
      <c r="G19" s="11" t="s">
        <v>8</v>
      </c>
      <c r="H19" s="11"/>
      <c r="I19" s="3" t="s">
        <v>9</v>
      </c>
    </row>
    <row r="20" spans="1:9" ht="13.5">
      <c r="A20" s="2"/>
      <c r="B20" s="1" t="s">
        <v>6</v>
      </c>
      <c r="C20" s="1" t="s">
        <v>7</v>
      </c>
      <c r="D20" s="2"/>
      <c r="F20" s="2"/>
      <c r="G20" s="1" t="s">
        <v>6</v>
      </c>
      <c r="H20" s="1" t="s">
        <v>7</v>
      </c>
      <c r="I20" s="2"/>
    </row>
    <row r="21" spans="1:9" ht="13.5">
      <c r="A21" s="4" t="s">
        <v>0</v>
      </c>
      <c r="B21" s="1">
        <v>82</v>
      </c>
      <c r="C21" s="1">
        <v>246</v>
      </c>
      <c r="D21" s="2">
        <f aca="true" t="shared" si="3" ref="D21:D26">+C21+B21</f>
        <v>328</v>
      </c>
      <c r="F21" s="4" t="s">
        <v>0</v>
      </c>
      <c r="G21" s="1">
        <f aca="true" t="shared" si="4" ref="G21:I26">+B10-B36</f>
        <v>-19</v>
      </c>
      <c r="H21" s="1">
        <f t="shared" si="4"/>
        <v>-108</v>
      </c>
      <c r="I21" s="2">
        <f t="shared" si="4"/>
        <v>-127</v>
      </c>
    </row>
    <row r="22" spans="1:9" ht="13.5">
      <c r="A22" s="4" t="s">
        <v>1</v>
      </c>
      <c r="B22" s="1">
        <v>324</v>
      </c>
      <c r="C22" s="1">
        <v>142</v>
      </c>
      <c r="D22" s="2">
        <f t="shared" si="3"/>
        <v>466</v>
      </c>
      <c r="F22" s="4" t="s">
        <v>1</v>
      </c>
      <c r="G22" s="1">
        <f t="shared" si="4"/>
        <v>-128</v>
      </c>
      <c r="H22" s="1">
        <f t="shared" si="4"/>
        <v>-39</v>
      </c>
      <c r="I22" s="2">
        <f t="shared" si="4"/>
        <v>-167</v>
      </c>
    </row>
    <row r="23" spans="1:9" ht="13.5">
      <c r="A23" s="4" t="s">
        <v>2</v>
      </c>
      <c r="B23" s="1">
        <v>64</v>
      </c>
      <c r="C23" s="1">
        <v>91</v>
      </c>
      <c r="D23" s="2">
        <f t="shared" si="3"/>
        <v>155</v>
      </c>
      <c r="F23" s="4" t="s">
        <v>2</v>
      </c>
      <c r="G23" s="1">
        <f t="shared" si="4"/>
        <v>-50</v>
      </c>
      <c r="H23" s="1">
        <f t="shared" si="4"/>
        <v>-29</v>
      </c>
      <c r="I23" s="2">
        <f t="shared" si="4"/>
        <v>-79</v>
      </c>
    </row>
    <row r="24" spans="1:9" ht="13.5">
      <c r="A24" s="4" t="s">
        <v>3</v>
      </c>
      <c r="B24" s="1">
        <v>60</v>
      </c>
      <c r="C24" s="1">
        <v>63</v>
      </c>
      <c r="D24" s="2">
        <f t="shared" si="3"/>
        <v>123</v>
      </c>
      <c r="F24" s="4" t="s">
        <v>3</v>
      </c>
      <c r="G24" s="1">
        <f t="shared" si="4"/>
        <v>3</v>
      </c>
      <c r="H24" s="1">
        <f t="shared" si="4"/>
        <v>-30</v>
      </c>
      <c r="I24" s="2">
        <f t="shared" si="4"/>
        <v>-27</v>
      </c>
    </row>
    <row r="25" spans="1:9" ht="13.5">
      <c r="A25" s="4" t="s">
        <v>4</v>
      </c>
      <c r="B25" s="1">
        <v>13</v>
      </c>
      <c r="C25" s="1">
        <v>49</v>
      </c>
      <c r="D25" s="2">
        <f t="shared" si="3"/>
        <v>62</v>
      </c>
      <c r="F25" s="4" t="s">
        <v>4</v>
      </c>
      <c r="G25" s="1">
        <f t="shared" si="4"/>
        <v>47</v>
      </c>
      <c r="H25" s="1">
        <f t="shared" si="4"/>
        <v>42</v>
      </c>
      <c r="I25" s="2">
        <f t="shared" si="4"/>
        <v>89</v>
      </c>
    </row>
    <row r="26" spans="1:9" ht="13.5">
      <c r="A26" s="4" t="s">
        <v>5</v>
      </c>
      <c r="B26" s="1">
        <v>32</v>
      </c>
      <c r="C26" s="1">
        <v>46</v>
      </c>
      <c r="D26" s="2">
        <f t="shared" si="3"/>
        <v>78</v>
      </c>
      <c r="F26" s="4" t="s">
        <v>5</v>
      </c>
      <c r="G26" s="1">
        <f t="shared" si="4"/>
        <v>67</v>
      </c>
      <c r="H26" s="1">
        <f t="shared" si="4"/>
        <v>3</v>
      </c>
      <c r="I26" s="2">
        <f t="shared" si="4"/>
        <v>70</v>
      </c>
    </row>
    <row r="27" spans="1:9" ht="12">
      <c r="A27" s="2"/>
      <c r="B27" s="2" t="s">
        <v>12</v>
      </c>
      <c r="C27" s="2"/>
      <c r="D27" s="2">
        <f>SUM(D21:D26)</f>
        <v>1212</v>
      </c>
      <c r="F27" s="2"/>
      <c r="G27" s="2" t="s">
        <v>12</v>
      </c>
      <c r="H27" s="2"/>
      <c r="I27" s="2">
        <f>SUM(I21:I26)</f>
        <v>-241</v>
      </c>
    </row>
    <row r="28" spans="1:9" ht="12">
      <c r="A28" s="7"/>
      <c r="B28" s="7"/>
      <c r="C28" s="7"/>
      <c r="D28" s="7"/>
      <c r="F28" s="7"/>
      <c r="G28" s="7"/>
      <c r="H28" s="7"/>
      <c r="I28" s="7"/>
    </row>
    <row r="29" spans="1:9" ht="13.5">
      <c r="A29" s="7"/>
      <c r="B29" s="7"/>
      <c r="C29" s="7"/>
      <c r="D29" s="7"/>
      <c r="F29" s="8" t="s">
        <v>18</v>
      </c>
      <c r="G29" s="7" t="s">
        <v>19</v>
      </c>
      <c r="H29" s="7"/>
      <c r="I29" s="7"/>
    </row>
    <row r="30" spans="6:7" ht="13.5">
      <c r="F30" s="9" t="s">
        <v>21</v>
      </c>
      <c r="G30" t="s">
        <v>22</v>
      </c>
    </row>
    <row r="31" spans="1:4" ht="13.5">
      <c r="A31" s="5" t="s">
        <v>13</v>
      </c>
      <c r="B31" s="6">
        <v>0.02</v>
      </c>
      <c r="C31" s="2"/>
      <c r="D31" s="2"/>
    </row>
    <row r="32" spans="1:4" ht="13.5">
      <c r="A32" s="5" t="s">
        <v>15</v>
      </c>
      <c r="B32" s="6">
        <f>(POWER((1+B31),9)-1)</f>
        <v>0.19509256862231084</v>
      </c>
      <c r="C32" s="2"/>
      <c r="D32" s="2"/>
    </row>
    <row r="33" spans="1:4" ht="12">
      <c r="A33" s="11" t="s">
        <v>14</v>
      </c>
      <c r="B33" s="11"/>
      <c r="C33" s="11"/>
      <c r="D33" s="11"/>
    </row>
    <row r="34" spans="1:4" ht="12">
      <c r="A34" s="2"/>
      <c r="B34" s="11" t="s">
        <v>8</v>
      </c>
      <c r="C34" s="11"/>
      <c r="D34" s="3" t="s">
        <v>9</v>
      </c>
    </row>
    <row r="35" spans="1:4" ht="13.5">
      <c r="A35" s="2"/>
      <c r="B35" s="1" t="s">
        <v>6</v>
      </c>
      <c r="C35" s="1" t="s">
        <v>7</v>
      </c>
      <c r="D35" s="2"/>
    </row>
    <row r="36" spans="1:4" ht="13.5">
      <c r="A36" s="4" t="s">
        <v>0</v>
      </c>
      <c r="B36" s="1">
        <f aca="true" t="shared" si="5" ref="B36:B41">+INT(B21*($B$32+1))</f>
        <v>97</v>
      </c>
      <c r="C36" s="1">
        <f aca="true" t="shared" si="6" ref="C36:C41">+INT(C21*($B$32+1))</f>
        <v>293</v>
      </c>
      <c r="D36" s="2">
        <f aca="true" t="shared" si="7" ref="D36:D41">+C36+B36</f>
        <v>390</v>
      </c>
    </row>
    <row r="37" spans="1:4" ht="13.5">
      <c r="A37" s="4" t="s">
        <v>1</v>
      </c>
      <c r="B37" s="1">
        <f t="shared" si="5"/>
        <v>387</v>
      </c>
      <c r="C37" s="1">
        <f t="shared" si="6"/>
        <v>169</v>
      </c>
      <c r="D37" s="2">
        <f t="shared" si="7"/>
        <v>556</v>
      </c>
    </row>
    <row r="38" spans="1:4" ht="13.5">
      <c r="A38" s="4" t="s">
        <v>2</v>
      </c>
      <c r="B38" s="1">
        <f t="shared" si="5"/>
        <v>76</v>
      </c>
      <c r="C38" s="1">
        <f t="shared" si="6"/>
        <v>108</v>
      </c>
      <c r="D38" s="2">
        <f t="shared" si="7"/>
        <v>184</v>
      </c>
    </row>
    <row r="39" spans="1:4" ht="13.5">
      <c r="A39" s="4" t="s">
        <v>3</v>
      </c>
      <c r="B39" s="1">
        <f t="shared" si="5"/>
        <v>71</v>
      </c>
      <c r="C39" s="1">
        <f t="shared" si="6"/>
        <v>75</v>
      </c>
      <c r="D39" s="2">
        <f t="shared" si="7"/>
        <v>146</v>
      </c>
    </row>
    <row r="40" spans="1:4" ht="13.5">
      <c r="A40" s="4" t="s">
        <v>4</v>
      </c>
      <c r="B40" s="1">
        <f t="shared" si="5"/>
        <v>15</v>
      </c>
      <c r="C40" s="1">
        <f t="shared" si="6"/>
        <v>58</v>
      </c>
      <c r="D40" s="2">
        <f t="shared" si="7"/>
        <v>73</v>
      </c>
    </row>
    <row r="41" spans="1:4" ht="13.5">
      <c r="A41" s="4" t="s">
        <v>5</v>
      </c>
      <c r="B41" s="1">
        <f t="shared" si="5"/>
        <v>38</v>
      </c>
      <c r="C41" s="1">
        <f t="shared" si="6"/>
        <v>54</v>
      </c>
      <c r="D41" s="2">
        <f t="shared" si="7"/>
        <v>92</v>
      </c>
    </row>
    <row r="42" spans="1:4" ht="12">
      <c r="A42" s="2"/>
      <c r="B42" s="2"/>
      <c r="C42" s="2"/>
      <c r="D42" s="2">
        <f>SUM(D36:D41)</f>
        <v>1441</v>
      </c>
    </row>
  </sheetData>
  <sheetProtection/>
  <mergeCells count="11">
    <mergeCell ref="B19:C19"/>
    <mergeCell ref="C3:F5"/>
    <mergeCell ref="A33:D33"/>
    <mergeCell ref="B34:C34"/>
    <mergeCell ref="F7:I7"/>
    <mergeCell ref="G8:H8"/>
    <mergeCell ref="F18:I18"/>
    <mergeCell ref="G19:H19"/>
    <mergeCell ref="B8:C8"/>
    <mergeCell ref="A7:D7"/>
    <mergeCell ref="A18:D18"/>
  </mergeCells>
  <conditionalFormatting sqref="I10:I16 G10:H15 G21:H26 I21:I27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0.44" bottom="0.35" header="0.2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</dc:creator>
  <cp:keywords/>
  <dc:description/>
  <cp:lastModifiedBy>Svenn E. Forsstrøm</cp:lastModifiedBy>
  <cp:lastPrinted>2007-08-29T17:42:52Z</cp:lastPrinted>
  <dcterms:created xsi:type="dcterms:W3CDTF">2007-08-29T17:07:45Z</dcterms:created>
  <dcterms:modified xsi:type="dcterms:W3CDTF">2019-04-01T18:38:12Z</dcterms:modified>
  <cp:category/>
  <cp:version/>
  <cp:contentType/>
  <cp:contentStatus/>
</cp:coreProperties>
</file>